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26\1 výzva\"/>
    </mc:Choice>
  </mc:AlternateContent>
  <xr:revisionPtr revIDLastSave="0" documentId="13_ncr:1_{47BDE39A-16D1-4310-B0C9-7CDF3BF87A0A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9" i="1"/>
  <c r="S9" i="1"/>
  <c r="S7" i="1"/>
  <c r="P9" i="1"/>
  <c r="T8" i="1"/>
  <c r="P8" i="1"/>
  <c r="P7" i="1"/>
  <c r="Q12" i="1" l="1"/>
  <c r="T7" i="1"/>
  <c r="R12" i="1" l="1"/>
</calcChain>
</file>

<file path=xl/sharedStrings.xml><?xml version="1.0" encoding="utf-8"?>
<sst xmlns="http://schemas.openxmlformats.org/spreadsheetml/2006/main" count="51" uniqueCount="48">
  <si>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</si>
  <si>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</si>
  <si>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</si>
  <si>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</si>
  <si>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</si>
  <si>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</si>
  <si>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</si>
  <si>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</si>
  <si>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</si>
  <si>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</si>
  <si>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</si>
  <si>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</si>
  <si>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</si>
  <si>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</si>
  <si>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</si>
  <si>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</si>
  <si>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</si>
  <si>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</si>
  <si>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</si>
  <si>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</si>
  <si>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</si>
  <si>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</si>
  <si>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</si>
  <si>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</si>
  <si>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</si>
  <si>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</si>
  <si>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</si>
  <si>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</si>
  <si>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</si>
  <si>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</si>
  <si>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</si>
  <si>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</si>
  <si>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</si>
  <si>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Záruka na zboží min. 36 měsíců.</t>
  </si>
  <si>
    <t>21 (nejpozději však do 22.12.2023 - platí co nastane dřív)</t>
  </si>
  <si>
    <t xml:space="preserve">Příloha č. 2 Kupní smlouvy - technická specifikace
Výpočetní technika (III.) 126 - 2023 </t>
  </si>
  <si>
    <t>RNDr. Milan Kubásek,
Tel.: 732 676 359</t>
  </si>
  <si>
    <t>Technická 8,
301 00 Plzeň,
Fakulta aplikovaných věd - Katedra fyziky,
místnost UN 204</t>
  </si>
  <si>
    <t>Pokud financováno z projektových prostředků, pak ŘEŠITEL uvede: NÁZEV A ČÍSLO DOTAČNÍHO PROJEKTU</t>
  </si>
  <si>
    <t>Společná faktura</t>
  </si>
  <si>
    <t>Počítač včetně klávesnice a myši</t>
  </si>
  <si>
    <t>Výkon procesoru v Passmark CPU více než 21 000 bodů (platné ke dni 22.5.2023),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3.2.
Podpora bootování z USB.
Síťová karta 1 Gb/s Ethernet s podporou PXE.
Grafický výstup DVI nebo Displayport.
CZ klávesnice s integrovanou čtečkou kontaktních čipových karet.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</si>
  <si>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Záruka na zboží min. 48 měsíců, servis NBD on site.</t>
  </si>
  <si>
    <t>Monitor LCD 24" 16:10</t>
  </si>
  <si>
    <t>Velikost úhlopříčky 24", rozlišení WUXGA (1920 x 1200), rozhraní DVI nebo displayport, USB hub, jas min. 300 cd/m2, typ panelu IPS. Displayport kabel musí byt součástí dodávky.
Min. 3 roky záruka.</t>
  </si>
  <si>
    <t>Notebook 15,6"</t>
  </si>
  <si>
    <t>Provedení notebooku klasické.
Výkon procesoru v Passmark CPU vice než 13 500 bodů (platné ke dni 17.2.2023), minimálně 10 jader.
Operační paměť minimálně 16 GB.
Disk SSD disk o kapacitě minimálně 512 GB.
Integrovaná wifi karta.
Display min. Full HD 15,6" s rozlišením min. 1920 x 1080, provedení matné.
Webkamera a mikrofon.
Síťová karta 1 Gb/s Ethernet s podporou PXE.
Konektor RJ-45 integrovaný přímo na těle NTB.
Mminimálně 3x USB-A port.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všch předchozích uživatelů licence)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</si>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</sst>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12" fillId="6" borderId="13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64" zoomScaleNormal="64" workbookViewId="0">
      <selection activeCell="G7" sqref="G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9.140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29.140625" hidden="1" customWidth="1"/>
    <col min="12" max="12" width="33.28515625" customWidth="1"/>
    <col min="13" max="13" width="30.7109375" customWidth="1"/>
    <col min="14" max="14" width="32.42578125" style="4" customWidth="1"/>
    <col min="15" max="15" width="27" style="4" customWidth="1"/>
    <col min="16" max="16" width="24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3.85546875" hidden="1" customWidth="1"/>
    <col min="22" max="22" width="37.5703125" style="5" customWidth="1"/>
  </cols>
  <sheetData>
    <row r="1" spans="1:22" ht="40.9" customHeight="1" x14ac:dyDescent="0.25">
      <c r="B1" s="77" t="s">
        <v>35</v>
      </c>
      <c r="C1" s="78"/>
      <c r="D1" s="78"/>
      <c r="E1"/>
      <c r="G1" s="40"/>
      <c r="V1"/>
    </row>
    <row r="2" spans="1:22" ht="23.25" customHeight="1" x14ac:dyDescent="0.25">
      <c r="C2"/>
      <c r="D2" s="9"/>
      <c r="E2" s="10"/>
      <c r="G2" s="81"/>
      <c r="H2" s="82"/>
      <c r="I2" s="82"/>
      <c r="J2" s="82"/>
      <c r="K2" s="82"/>
      <c r="L2" s="82"/>
      <c r="M2" s="82"/>
      <c r="N2" s="8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6"/>
      <c r="E3" s="76"/>
      <c r="F3" s="76"/>
      <c r="G3" s="82"/>
      <c r="H3" s="82"/>
      <c r="I3" s="82"/>
      <c r="J3" s="82"/>
      <c r="K3" s="82"/>
      <c r="L3" s="82"/>
      <c r="M3" s="82"/>
      <c r="N3" s="8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6"/>
      <c r="E4" s="76"/>
      <c r="F4" s="76"/>
      <c r="G4" s="76"/>
      <c r="H4" s="7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9" t="s">
        <v>2</v>
      </c>
      <c r="H5" s="8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14</v>
      </c>
      <c r="D6" s="31" t="s">
        <v>4</v>
      </c>
      <c r="E6" s="31" t="s">
        <v>15</v>
      </c>
      <c r="F6" s="31" t="s">
        <v>16</v>
      </c>
      <c r="G6" s="36" t="s">
        <v>25</v>
      </c>
      <c r="H6" s="37" t="s">
        <v>26</v>
      </c>
      <c r="I6" s="32" t="s">
        <v>17</v>
      </c>
      <c r="J6" s="31" t="s">
        <v>18</v>
      </c>
      <c r="K6" s="31" t="s">
        <v>38</v>
      </c>
      <c r="L6" s="33" t="s">
        <v>19</v>
      </c>
      <c r="M6" s="34" t="s">
        <v>20</v>
      </c>
      <c r="N6" s="33" t="s">
        <v>21</v>
      </c>
      <c r="O6" s="31" t="s">
        <v>30</v>
      </c>
      <c r="P6" s="33" t="s">
        <v>22</v>
      </c>
      <c r="Q6" s="31" t="s">
        <v>5</v>
      </c>
      <c r="R6" s="35" t="s">
        <v>6</v>
      </c>
      <c r="S6" s="75" t="s">
        <v>7</v>
      </c>
      <c r="T6" s="75" t="s">
        <v>8</v>
      </c>
      <c r="U6" s="33" t="s">
        <v>23</v>
      </c>
      <c r="V6" s="33" t="s">
        <v>24</v>
      </c>
    </row>
    <row r="7" spans="1:22" ht="386.25" customHeight="1" thickTop="1" thickBot="1" x14ac:dyDescent="0.3">
      <c r="A7" s="41"/>
      <c r="B7" s="42">
        <v>1</v>
      </c>
      <c r="C7" s="43" t="s">
        <v>40</v>
      </c>
      <c r="D7" s="44">
        <v>4</v>
      </c>
      <c r="E7" s="45" t="s">
        <v>31</v>
      </c>
      <c r="F7" s="72" t="s">
        <v>41</v>
      </c>
      <c r="G7" s="110"/>
      <c r="H7" s="111"/>
      <c r="I7" s="98" t="s">
        <v>39</v>
      </c>
      <c r="J7" s="92" t="s">
        <v>32</v>
      </c>
      <c r="K7" s="95"/>
      <c r="L7" s="61" t="s">
        <v>42</v>
      </c>
      <c r="M7" s="104" t="s">
        <v>36</v>
      </c>
      <c r="N7" s="104" t="s">
        <v>37</v>
      </c>
      <c r="O7" s="101" t="s">
        <v>34</v>
      </c>
      <c r="P7" s="46">
        <f>D7*Q7</f>
        <v>68000</v>
      </c>
      <c r="Q7" s="47">
        <v>17000</v>
      </c>
      <c r="R7" s="112"/>
      <c r="S7" s="48">
        <f>D7*R7</f>
        <v>0</v>
      </c>
      <c r="T7" s="49" t="str">
        <f t="shared" ref="T7" si="0">IF(ISNUMBER(R7), IF(R7&gt;Q7,"NEVYHOVUJE","VYHOVUJE")," ")</f>
        <v xml:space="preserve"> </v>
      </c>
      <c r="U7" s="107"/>
      <c r="V7" s="58" t="s">
        <v>12</v>
      </c>
    </row>
    <row r="8" spans="1:22" ht="126" customHeight="1" thickTop="1" thickBot="1" x14ac:dyDescent="0.3">
      <c r="A8" s="41"/>
      <c r="B8" s="50">
        <v>2</v>
      </c>
      <c r="C8" s="51" t="s">
        <v>43</v>
      </c>
      <c r="D8" s="52">
        <v>4</v>
      </c>
      <c r="E8" s="53" t="s">
        <v>31</v>
      </c>
      <c r="F8" s="73" t="s">
        <v>44</v>
      </c>
      <c r="G8" s="110"/>
      <c r="H8" s="111"/>
      <c r="I8" s="99"/>
      <c r="J8" s="93"/>
      <c r="K8" s="96"/>
      <c r="L8" s="59" t="s">
        <v>33</v>
      </c>
      <c r="M8" s="105"/>
      <c r="N8" s="105"/>
      <c r="O8" s="102"/>
      <c r="P8" s="54">
        <f>D8*Q8</f>
        <v>26000</v>
      </c>
      <c r="Q8" s="55">
        <v>6500</v>
      </c>
      <c r="R8" s="112"/>
      <c r="S8" s="56">
        <f>D8*R8</f>
        <v>0</v>
      </c>
      <c r="T8" s="57" t="str">
        <f t="shared" ref="T8" si="1">IF(ISNUMBER(R8), IF(R8&gt;Q8,"NEVYHOVUJE","VYHOVUJE")," ")</f>
        <v xml:space="preserve"> </v>
      </c>
      <c r="U8" s="108"/>
      <c r="V8" s="60" t="s">
        <v>13</v>
      </c>
    </row>
    <row r="9" spans="1:22" ht="382.5" customHeight="1" thickTop="1" thickBot="1" x14ac:dyDescent="0.3">
      <c r="A9" s="41"/>
      <c r="B9" s="62">
        <v>3</v>
      </c>
      <c r="C9" s="63" t="s">
        <v>45</v>
      </c>
      <c r="D9" s="64">
        <v>1</v>
      </c>
      <c r="E9" s="65" t="s">
        <v>31</v>
      </c>
      <c r="F9" s="74" t="s">
        <v>46</v>
      </c>
      <c r="G9" s="110"/>
      <c r="H9" s="111"/>
      <c r="I9" s="100"/>
      <c r="J9" s="94"/>
      <c r="K9" s="97"/>
      <c r="L9" s="66" t="s">
        <v>47</v>
      </c>
      <c r="M9" s="106"/>
      <c r="N9" s="106"/>
      <c r="O9" s="103"/>
      <c r="P9" s="67">
        <f>D9*Q9</f>
        <v>20000</v>
      </c>
      <c r="Q9" s="68">
        <v>20000</v>
      </c>
      <c r="R9" s="112"/>
      <c r="S9" s="69">
        <f>D9*R9</f>
        <v>0</v>
      </c>
      <c r="T9" s="70" t="str">
        <f t="shared" ref="T9" si="2">IF(ISNUMBER(R9), IF(R9&gt;Q9,"NEVYHOVUJE","VYHOVUJE")," ")</f>
        <v xml:space="preserve"> </v>
      </c>
      <c r="U9" s="109"/>
      <c r="V9" s="71" t="s">
        <v>11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0" t="s">
        <v>29</v>
      </c>
      <c r="C11" s="90"/>
      <c r="D11" s="90"/>
      <c r="E11" s="90"/>
      <c r="F11" s="90"/>
      <c r="G11" s="90"/>
      <c r="H11" s="39"/>
      <c r="I11" s="39"/>
      <c r="J11" s="20"/>
      <c r="K11" s="20"/>
      <c r="L11" s="6"/>
      <c r="M11" s="6"/>
      <c r="N11" s="6"/>
      <c r="O11" s="21"/>
      <c r="P11" s="21"/>
      <c r="Q11" s="22" t="s">
        <v>9</v>
      </c>
      <c r="R11" s="87" t="s">
        <v>10</v>
      </c>
      <c r="S11" s="88"/>
      <c r="T11" s="89"/>
      <c r="U11" s="23"/>
      <c r="V11" s="24"/>
    </row>
    <row r="12" spans="1:22" ht="50.45" customHeight="1" thickTop="1" thickBot="1" x14ac:dyDescent="0.3">
      <c r="B12" s="91" t="s">
        <v>27</v>
      </c>
      <c r="C12" s="91"/>
      <c r="D12" s="91"/>
      <c r="E12" s="91"/>
      <c r="F12" s="91"/>
      <c r="G12" s="91"/>
      <c r="H12" s="91"/>
      <c r="I12" s="25"/>
      <c r="L12" s="9"/>
      <c r="M12" s="9"/>
      <c r="N12" s="9"/>
      <c r="O12" s="26"/>
      <c r="P12" s="26"/>
      <c r="Q12" s="27">
        <f>SUM(P7:P9)</f>
        <v>114000</v>
      </c>
      <c r="R12" s="84">
        <f>SUM(S7:S9)</f>
        <v>0</v>
      </c>
      <c r="S12" s="85"/>
      <c r="T12" s="86"/>
    </row>
    <row r="13" spans="1:22" ht="15.75" thickTop="1" x14ac:dyDescent="0.25">
      <c r="B13" s="83" t="s">
        <v>28</v>
      </c>
      <c r="C13" s="83"/>
      <c r="D13" s="83"/>
      <c r="E13" s="83"/>
      <c r="F13" s="83"/>
      <c r="G13" s="83"/>
      <c r="H13" s="76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76"/>
      <c r="H14" s="76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76"/>
      <c r="H15" s="76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8"/>
      <c r="C16" s="38"/>
      <c r="D16" s="38"/>
      <c r="E16" s="38"/>
      <c r="F16" s="38"/>
      <c r="G16" s="76"/>
      <c r="H16" s="76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76"/>
      <c r="H17" s="76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2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76"/>
      <c r="H19" s="7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76"/>
      <c r="H20" s="7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76"/>
      <c r="H21" s="7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76"/>
      <c r="H22" s="7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76"/>
      <c r="H23" s="76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76"/>
      <c r="H24" s="7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76"/>
      <c r="H25" s="7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76"/>
      <c r="H26" s="7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76"/>
      <c r="H27" s="7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76"/>
      <c r="H28" s="7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76"/>
      <c r="H29" s="7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76"/>
      <c r="H30" s="7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76"/>
      <c r="H31" s="7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76"/>
      <c r="H32" s="7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76"/>
      <c r="H33" s="7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76"/>
      <c r="H34" s="7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76"/>
      <c r="H35" s="7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76"/>
      <c r="H36" s="7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76"/>
      <c r="H37" s="7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76"/>
      <c r="H38" s="7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76"/>
      <c r="H39" s="7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76"/>
      <c r="H40" s="7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76"/>
      <c r="H41" s="7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76"/>
      <c r="H42" s="7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76"/>
      <c r="H43" s="7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76"/>
      <c r="H44" s="7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76"/>
      <c r="H45" s="7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76"/>
      <c r="H46" s="7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76"/>
      <c r="H47" s="7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76"/>
      <c r="H48" s="7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76"/>
      <c r="H49" s="7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76"/>
      <c r="H50" s="7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76"/>
      <c r="H51" s="7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76"/>
      <c r="H52" s="7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76"/>
      <c r="H53" s="7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76"/>
      <c r="H54" s="7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76"/>
      <c r="H55" s="7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76"/>
      <c r="H56" s="7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76"/>
      <c r="H57" s="7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76"/>
      <c r="H58" s="7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76"/>
      <c r="H59" s="7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76"/>
      <c r="H60" s="7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76"/>
      <c r="H61" s="7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76"/>
      <c r="H62" s="7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76"/>
      <c r="H63" s="7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76"/>
      <c r="H64" s="7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76"/>
      <c r="H65" s="7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76"/>
      <c r="H66" s="7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76"/>
      <c r="H67" s="7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76"/>
      <c r="H68" s="7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76"/>
      <c r="H69" s="7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76"/>
      <c r="H70" s="7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76"/>
      <c r="H71" s="7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76"/>
      <c r="H72" s="7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76"/>
      <c r="H73" s="7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76"/>
      <c r="H74" s="7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76"/>
      <c r="H75" s="7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76"/>
      <c r="H76" s="7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76"/>
      <c r="H77" s="7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76"/>
      <c r="H78" s="7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76"/>
      <c r="H79" s="7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76"/>
      <c r="H80" s="7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76"/>
      <c r="H81" s="7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76"/>
      <c r="H82" s="7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76"/>
      <c r="H83" s="7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76"/>
      <c r="H84" s="7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76"/>
      <c r="H85" s="7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76"/>
      <c r="H86" s="7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76"/>
      <c r="H87" s="7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76"/>
      <c r="H88" s="7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76"/>
      <c r="H89" s="7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76"/>
      <c r="H90" s="7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76"/>
      <c r="H91" s="7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76"/>
      <c r="H92" s="7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76"/>
      <c r="H93" s="7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76"/>
      <c r="H94" s="7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76"/>
      <c r="H95" s="7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76"/>
      <c r="H96" s="7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0"/>
      <c r="D97" s="28"/>
      <c r="E97" s="20"/>
      <c r="F97" s="20"/>
      <c r="G97" s="76"/>
      <c r="H97" s="7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0"/>
      <c r="D98" s="28"/>
      <c r="E98" s="20"/>
      <c r="F98" s="20"/>
      <c r="G98" s="76"/>
      <c r="H98" s="76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JN6SDhkA7u0C7gre/QWiczy3Hw3ybV9FnEFqSzO2lJlSnyHvfbTPVmqrifanK9qEi+SZkLuu1TlQ4wv4PDCWuQ==" saltValue="HEc3FUC+0QCUn5NBs5M/Dg==" spinCount="100000" sheet="1" objects="1" scenarios="1"/>
  <mergeCells count="15">
    <mergeCell ref="O7:O9"/>
    <mergeCell ref="M7:M9"/>
    <mergeCell ref="N7:N9"/>
    <mergeCell ref="U7:U9"/>
    <mergeCell ref="B1:D1"/>
    <mergeCell ref="G5:H5"/>
    <mergeCell ref="G2:N3"/>
    <mergeCell ref="B13:G13"/>
    <mergeCell ref="R12:T12"/>
    <mergeCell ref="R11:T11"/>
    <mergeCell ref="B11:G11"/>
    <mergeCell ref="B12:H12"/>
    <mergeCell ref="J7:J9"/>
    <mergeCell ref="K7:K9"/>
    <mergeCell ref="I7:I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R7:R9 G7:H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2023-10-19T08:12:05Z</cp:lastPrinted>
  <dcterms:created xsi:type="dcterms:W3CDTF">2014-03-05T12:43:32Z</dcterms:created>
  <dcterms:modified xsi:type="dcterms:W3CDTF">2023-10-19T09:38:41Z</dcterms:modified>
</cp:coreProperties>
</file>